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.burgett\OneDrive - City of Clearwater\Desktop\23-0056-UT\addendum docs for posting\"/>
    </mc:Choice>
  </mc:AlternateContent>
  <xr:revisionPtr revIDLastSave="0" documentId="13_ncr:1_{4553F3F5-DE03-426C-8010-8BCB3DED4B46}" xr6:coauthVersionLast="47" xr6:coauthVersionMax="47" xr10:uidLastSave="{00000000-0000-0000-0000-000000000000}"/>
  <workbookProtection workbookAlgorithmName="SHA-512" workbookHashValue="qbSprrA3LEiA5nuLhWD9BCNuqiiIJhfz2c/IIFu874Bi0ok9k/NUdHl66XdMO7GvDzSac9/jAgBLHgHx7suNIg==" workbookSaltValue="JWRWfcaZqxOG/J9yyJ6IMw==" workbookSpinCount="100000" lockStructure="1"/>
  <bookViews>
    <workbookView xWindow="28680" yWindow="-120" windowWidth="29040" windowHeight="15840" xr2:uid="{C7C913B8-510B-4AB6-B033-4313C35B74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7" i="1"/>
  <c r="F38" i="1"/>
  <c r="F36" i="1"/>
  <c r="C47" i="1"/>
  <c r="F47" i="1" s="1"/>
  <c r="F48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15" i="1"/>
  <c r="F14" i="1"/>
  <c r="F13" i="1"/>
  <c r="F12" i="1"/>
  <c r="A12" i="1"/>
  <c r="F11" i="1"/>
  <c r="F10" i="1"/>
  <c r="F9" i="1"/>
  <c r="F8" i="1"/>
  <c r="A8" i="1"/>
  <c r="F7" i="1"/>
  <c r="F40" i="1" l="1"/>
  <c r="F41" i="1" s="1"/>
  <c r="F42" i="1" s="1"/>
  <c r="F50" i="1" s="1"/>
</calcChain>
</file>

<file path=xl/sharedStrings.xml><?xml version="1.0" encoding="utf-8"?>
<sst xmlns="http://schemas.openxmlformats.org/spreadsheetml/2006/main" count="93" uniqueCount="61">
  <si>
    <t>City of Clearwater</t>
  </si>
  <si>
    <t>Island Estates CIP 17&amp;19 Water Main Replacement Phase II</t>
  </si>
  <si>
    <t>Bid Form</t>
  </si>
  <si>
    <t>February 2023</t>
  </si>
  <si>
    <t>Contractor Name                  Address</t>
  </si>
  <si>
    <t>No.</t>
  </si>
  <si>
    <t>Description</t>
  </si>
  <si>
    <t>Quantity</t>
  </si>
  <si>
    <t>Unit</t>
  </si>
  <si>
    <t>Unit Price</t>
  </si>
  <si>
    <t>Total Price</t>
  </si>
  <si>
    <t>Mobilization (5%)</t>
  </si>
  <si>
    <t>LS</t>
  </si>
  <si>
    <t>General Conditions (3%)</t>
  </si>
  <si>
    <t>Temporary Traffic Control/Maintenance of Traffic</t>
  </si>
  <si>
    <t>Complete Asphalt Removal and Replacement</t>
  </si>
  <si>
    <t>SY</t>
  </si>
  <si>
    <t>Remove and Replace Concrete Sidewalk</t>
  </si>
  <si>
    <t>Remove and Replace Concrete Curb &amp; Gutter</t>
  </si>
  <si>
    <t>LF</t>
  </si>
  <si>
    <t>Remove and Replace Concrete Driveway</t>
  </si>
  <si>
    <t xml:space="preserve">Replace 8-inch PVC Water Main via Open Cut or HDPE Water Main via Pipe Bursting, Inclusive of Fittings, Restraints, Bypassing, Removing and/or grouting, Etc. </t>
  </si>
  <si>
    <t xml:space="preserve">Replace 4-inch Ductile Iron Water Main by Open Cut or HDPE Water Main via Pipe Bursting, Inclusive of Fittings, Restraints, Bypassing, Removing and/or grouting, Etc. </t>
  </si>
  <si>
    <t xml:space="preserve">Replace 6-inch Ductile Iron Water Main by Open Cut or HDPE Water Main via Pipe Bursting, Inclusive of Fittings, Restraints, Bypassing, Removing and/or grouting, Etc. </t>
  </si>
  <si>
    <t xml:space="preserve">Replace 8-inch Ductile Iron Water Main by Open Cut or HDPE Water Main via Pipe Bursting, Inclusive of Fittings, Restraints, Bypassing, Removing and/or grouting, Etc. </t>
  </si>
  <si>
    <t xml:space="preserve">Replace 12-inch Ductile Iron Water Main via Open Cut or HDPE Water Main via Pipe Bursting, Inclusive of Fittings, Restraints, Etc. </t>
  </si>
  <si>
    <t>12-inch Ductile Iron Water Main, Above Ground Aerial Crossing, Inclusive of Fittings, Restraints, Pipe Supports, Coating, Etc.</t>
  </si>
  <si>
    <t>4-inch Gate Valve, RMJ and Valve Box</t>
  </si>
  <si>
    <t>EA</t>
  </si>
  <si>
    <t>6-inch Gate Valve, RMJ and Valve Box</t>
  </si>
  <si>
    <t>8-inch Gate Valve, RMJ and Valve Box</t>
  </si>
  <si>
    <t>12-inch Gate Valve, RMJ and Valve Box</t>
  </si>
  <si>
    <t>6" Teams Valve</t>
  </si>
  <si>
    <t>8" Teams Valve</t>
  </si>
  <si>
    <t>12" Teams Valve</t>
  </si>
  <si>
    <t>12" Tapping Sleeve with 12" Tapping Valve and Valve Box</t>
  </si>
  <si>
    <t>6" Joint Restraint for Existing Water Mains</t>
  </si>
  <si>
    <t>8" Joint Restraint for Existing Water Mains</t>
  </si>
  <si>
    <t>12" Joint Restraint for Existing Water Mains</t>
  </si>
  <si>
    <t>2" ARV Assembly</t>
  </si>
  <si>
    <t>Fire Hydrant Assembly (Inclusive of Tee, Gate Valve, and Associated Appurtenances)</t>
  </si>
  <si>
    <t>1" Water Service including Saddle, Corporation Stop, Casing, Curb Stop, and Meter Box</t>
  </si>
  <si>
    <t>1.5" Water Service including Saddle, Corporation Stop, Casing, Curb Stop, and Meter Box</t>
  </si>
  <si>
    <t>2" Water Service including Saddle, Corporation Stop, Casing, Curb Stop, and Meter Box</t>
  </si>
  <si>
    <t>Subtotal</t>
  </si>
  <si>
    <t>Owners Contingency</t>
  </si>
  <si>
    <t>Total</t>
  </si>
  <si>
    <t>Bid Alternate</t>
  </si>
  <si>
    <t>Bid Alternate shall only be used if Contractor intends to utilize Pipe Bursting as installation method for bid items 8-12. The Bid Alternate assumes a deduct of 80% asphalt restoration and shall use the same unit price as Bid Item No. 4.The quantity may vary during construction based on the actual quantity of asphalt removed and replaced.</t>
  </si>
  <si>
    <t>Item</t>
  </si>
  <si>
    <t>Bid Alternative Description</t>
  </si>
  <si>
    <t>Qty</t>
  </si>
  <si>
    <t>Cost</t>
  </si>
  <si>
    <t>B1</t>
  </si>
  <si>
    <t>Bid Alternates Total</t>
  </si>
  <si>
    <t>Base Bid Plus Alternatives</t>
  </si>
  <si>
    <t>16" Tapping Sleeve with 12" Tapping Valve and Valve Box</t>
  </si>
  <si>
    <t>12" Linestop</t>
  </si>
  <si>
    <t>6" Linestop</t>
  </si>
  <si>
    <t>Remove and Replace Unsuitable Materials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</si>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</sst>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164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</xf>
    <xf numFmtId="164" fontId="0" fillId="0" borderId="0" xfId="1" applyNumberFormat="1" applyFont="1" applyAlignment="1" applyProtection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1" applyNumberFormat="1" applyFont="1" applyFill="1" applyBorder="1" applyAlignment="1" applyProtection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80BC-888B-43B0-B791-0299FD58C80C}">
  <dimension ref="A1:F51"/>
  <sheetViews>
    <sheetView tabSelected="1" topLeftCell="A6" workbookViewId="0">
      <selection activeCell="E14" sqref="E14"/>
    </sheetView>
  </sheetViews>
  <sheetFormatPr defaultRowHeight="15" x14ac:dyDescent="0.25"/>
  <cols>
    <col min="1" max="1" width="5.28515625" style="6" bestFit="1" customWidth="1"/>
    <col min="2" max="2" width="28" style="7" customWidth="1"/>
    <col min="3" max="3" width="12.28515625" style="6" customWidth="1"/>
    <col min="4" max="4" width="10.28515625" style="6" customWidth="1"/>
    <col min="5" max="5" width="24.140625" style="6" customWidth="1"/>
    <col min="6" max="6" width="41.28515625" style="9" customWidth="1"/>
  </cols>
  <sheetData>
    <row r="1" spans="1:6" ht="18.75" x14ac:dyDescent="0.3">
      <c r="A1" s="31" t="s">
        <v>0</v>
      </c>
      <c r="B1" s="31"/>
      <c r="C1" s="31"/>
      <c r="D1" s="31"/>
      <c r="E1" s="31"/>
      <c r="F1" s="31"/>
    </row>
    <row r="2" spans="1:6" ht="18.75" x14ac:dyDescent="0.3">
      <c r="A2" s="31" t="s">
        <v>1</v>
      </c>
      <c r="B2" s="31"/>
      <c r="C2" s="31"/>
      <c r="D2" s="31"/>
      <c r="E2" s="31"/>
      <c r="F2" s="31"/>
    </row>
    <row r="3" spans="1:6" ht="18.75" x14ac:dyDescent="0.3">
      <c r="A3" s="32" t="s">
        <v>2</v>
      </c>
      <c r="B3" s="31"/>
      <c r="C3" s="31"/>
      <c r="D3" s="31"/>
      <c r="E3" s="31"/>
      <c r="F3" s="31"/>
    </row>
    <row r="4" spans="1:6" ht="18.75" x14ac:dyDescent="0.3">
      <c r="A4" s="33" t="s">
        <v>3</v>
      </c>
      <c r="B4" s="33"/>
      <c r="C4" s="33"/>
      <c r="D4" s="33"/>
      <c r="E4" s="33"/>
      <c r="F4" s="33"/>
    </row>
    <row r="5" spans="1:6" ht="18.75" x14ac:dyDescent="0.3">
      <c r="A5" s="1"/>
      <c r="B5" s="2"/>
      <c r="C5" s="2"/>
      <c r="D5" s="2"/>
      <c r="E5" s="34" t="s">
        <v>4</v>
      </c>
      <c r="F5" s="34"/>
    </row>
    <row r="6" spans="1:6" x14ac:dyDescent="0.25">
      <c r="A6" s="16" t="s">
        <v>5</v>
      </c>
      <c r="B6" s="18" t="s">
        <v>6</v>
      </c>
      <c r="C6" s="16" t="s">
        <v>7</v>
      </c>
      <c r="D6" s="16" t="s">
        <v>8</v>
      </c>
      <c r="E6" s="16" t="s">
        <v>9</v>
      </c>
      <c r="F6" s="17" t="s">
        <v>10</v>
      </c>
    </row>
    <row r="7" spans="1:6" x14ac:dyDescent="0.25">
      <c r="A7" s="3">
        <v>1</v>
      </c>
      <c r="B7" s="4" t="s">
        <v>11</v>
      </c>
      <c r="C7" s="13">
        <v>1</v>
      </c>
      <c r="D7" s="3" t="s">
        <v>12</v>
      </c>
      <c r="E7" s="5"/>
      <c r="F7" s="14">
        <f>C7*E7</f>
        <v>0</v>
      </c>
    </row>
    <row r="8" spans="1:6" x14ac:dyDescent="0.25">
      <c r="A8" s="3">
        <f t="shared" ref="A8:A12" si="0">A7+1</f>
        <v>2</v>
      </c>
      <c r="B8" s="4" t="s">
        <v>13</v>
      </c>
      <c r="C8" s="13">
        <v>1</v>
      </c>
      <c r="D8" s="3" t="s">
        <v>12</v>
      </c>
      <c r="E8" s="5"/>
      <c r="F8" s="14">
        <f t="shared" ref="F8:F39" si="1">C8*E8</f>
        <v>0</v>
      </c>
    </row>
    <row r="9" spans="1:6" ht="45" x14ac:dyDescent="0.25">
      <c r="A9" s="3">
        <v>3</v>
      </c>
      <c r="B9" s="4" t="s">
        <v>14</v>
      </c>
      <c r="C9" s="13">
        <v>1</v>
      </c>
      <c r="D9" s="3" t="s">
        <v>12</v>
      </c>
      <c r="E9" s="5"/>
      <c r="F9" s="14">
        <f t="shared" si="1"/>
        <v>0</v>
      </c>
    </row>
    <row r="10" spans="1:6" ht="30" x14ac:dyDescent="0.25">
      <c r="A10" s="3">
        <v>4</v>
      </c>
      <c r="B10" s="4" t="s">
        <v>15</v>
      </c>
      <c r="C10" s="13">
        <v>4910</v>
      </c>
      <c r="D10" s="3" t="s">
        <v>16</v>
      </c>
      <c r="E10" s="5"/>
      <c r="F10" s="14">
        <f t="shared" si="1"/>
        <v>0</v>
      </c>
    </row>
    <row r="11" spans="1:6" ht="30" x14ac:dyDescent="0.25">
      <c r="A11" s="3">
        <v>5</v>
      </c>
      <c r="B11" s="4" t="s">
        <v>17</v>
      </c>
      <c r="C11" s="13">
        <v>685</v>
      </c>
      <c r="D11" s="3" t="s">
        <v>16</v>
      </c>
      <c r="E11" s="5"/>
      <c r="F11" s="14">
        <f t="shared" si="1"/>
        <v>0</v>
      </c>
    </row>
    <row r="12" spans="1:6" ht="30" x14ac:dyDescent="0.25">
      <c r="A12" s="3">
        <f t="shared" si="0"/>
        <v>6</v>
      </c>
      <c r="B12" s="4" t="s">
        <v>18</v>
      </c>
      <c r="C12" s="13">
        <v>339</v>
      </c>
      <c r="D12" s="3" t="s">
        <v>19</v>
      </c>
      <c r="E12" s="5"/>
      <c r="F12" s="14">
        <f t="shared" si="1"/>
        <v>0</v>
      </c>
    </row>
    <row r="13" spans="1:6" ht="30" x14ac:dyDescent="0.25">
      <c r="A13" s="3">
        <v>7</v>
      </c>
      <c r="B13" s="4" t="s">
        <v>20</v>
      </c>
      <c r="C13" s="13">
        <v>591</v>
      </c>
      <c r="D13" s="3" t="s">
        <v>16</v>
      </c>
      <c r="E13" s="5"/>
      <c r="F13" s="14">
        <f t="shared" si="1"/>
        <v>0</v>
      </c>
    </row>
    <row r="14" spans="1:6" ht="105" x14ac:dyDescent="0.25">
      <c r="A14" s="3">
        <v>8</v>
      </c>
      <c r="B14" s="4" t="s">
        <v>21</v>
      </c>
      <c r="C14" s="13">
        <v>4210</v>
      </c>
      <c r="D14" s="3" t="s">
        <v>19</v>
      </c>
      <c r="E14" s="5"/>
      <c r="F14" s="14">
        <f t="shared" si="1"/>
        <v>0</v>
      </c>
    </row>
    <row r="15" spans="1:6" ht="105" x14ac:dyDescent="0.25">
      <c r="A15" s="3">
        <v>9</v>
      </c>
      <c r="B15" s="4" t="s">
        <v>22</v>
      </c>
      <c r="C15" s="13">
        <v>108</v>
      </c>
      <c r="D15" s="3" t="s">
        <v>19</v>
      </c>
      <c r="E15" s="5"/>
      <c r="F15" s="14">
        <f t="shared" si="1"/>
        <v>0</v>
      </c>
    </row>
    <row r="16" spans="1:6" ht="105" x14ac:dyDescent="0.25">
      <c r="A16" s="3">
        <f>A15+1</f>
        <v>10</v>
      </c>
      <c r="B16" s="4" t="s">
        <v>23</v>
      </c>
      <c r="C16" s="13">
        <v>549</v>
      </c>
      <c r="D16" s="3" t="s">
        <v>19</v>
      </c>
      <c r="E16" s="5"/>
      <c r="F16" s="14">
        <f t="shared" si="1"/>
        <v>0</v>
      </c>
    </row>
    <row r="17" spans="1:6" ht="105" x14ac:dyDescent="0.25">
      <c r="A17" s="3">
        <f t="shared" ref="A17:A35" si="2">A16+1</f>
        <v>11</v>
      </c>
      <c r="B17" s="4" t="s">
        <v>24</v>
      </c>
      <c r="C17" s="13">
        <v>245</v>
      </c>
      <c r="D17" s="3" t="s">
        <v>19</v>
      </c>
      <c r="E17" s="5"/>
      <c r="F17" s="14">
        <f t="shared" si="1"/>
        <v>0</v>
      </c>
    </row>
    <row r="18" spans="1:6" ht="75" x14ac:dyDescent="0.25">
      <c r="A18" s="3">
        <f t="shared" si="2"/>
        <v>12</v>
      </c>
      <c r="B18" s="4" t="s">
        <v>25</v>
      </c>
      <c r="C18" s="13">
        <v>4906</v>
      </c>
      <c r="D18" s="3" t="s">
        <v>19</v>
      </c>
      <c r="E18" s="5"/>
      <c r="F18" s="14">
        <f t="shared" si="1"/>
        <v>0</v>
      </c>
    </row>
    <row r="19" spans="1:6" ht="75" x14ac:dyDescent="0.25">
      <c r="A19" s="3">
        <f t="shared" si="2"/>
        <v>13</v>
      </c>
      <c r="B19" s="4" t="s">
        <v>26</v>
      </c>
      <c r="C19" s="13">
        <v>60</v>
      </c>
      <c r="D19" s="3" t="s">
        <v>19</v>
      </c>
      <c r="E19" s="5"/>
      <c r="F19" s="14">
        <f t="shared" si="1"/>
        <v>0</v>
      </c>
    </row>
    <row r="20" spans="1:6" ht="30" x14ac:dyDescent="0.25">
      <c r="A20" s="3">
        <f t="shared" si="2"/>
        <v>14</v>
      </c>
      <c r="B20" s="4" t="s">
        <v>27</v>
      </c>
      <c r="C20" s="13">
        <v>4</v>
      </c>
      <c r="D20" s="3" t="s">
        <v>28</v>
      </c>
      <c r="E20" s="5"/>
      <c r="F20" s="14">
        <f t="shared" si="1"/>
        <v>0</v>
      </c>
    </row>
    <row r="21" spans="1:6" ht="30" x14ac:dyDescent="0.25">
      <c r="A21" s="3">
        <f t="shared" si="2"/>
        <v>15</v>
      </c>
      <c r="B21" s="4" t="s">
        <v>29</v>
      </c>
      <c r="C21" s="13">
        <v>23</v>
      </c>
      <c r="D21" s="3" t="s">
        <v>28</v>
      </c>
      <c r="E21" s="5"/>
      <c r="F21" s="14">
        <f t="shared" si="1"/>
        <v>0</v>
      </c>
    </row>
    <row r="22" spans="1:6" ht="30" x14ac:dyDescent="0.25">
      <c r="A22" s="3">
        <f t="shared" si="2"/>
        <v>16</v>
      </c>
      <c r="B22" s="4" t="s">
        <v>30</v>
      </c>
      <c r="C22" s="13">
        <v>8</v>
      </c>
      <c r="D22" s="3" t="s">
        <v>28</v>
      </c>
      <c r="E22" s="5"/>
      <c r="F22" s="14">
        <f t="shared" si="1"/>
        <v>0</v>
      </c>
    </row>
    <row r="23" spans="1:6" ht="30" x14ac:dyDescent="0.25">
      <c r="A23" s="3">
        <f t="shared" si="2"/>
        <v>17</v>
      </c>
      <c r="B23" s="4" t="s">
        <v>31</v>
      </c>
      <c r="C23" s="13">
        <v>9</v>
      </c>
      <c r="D23" s="3" t="s">
        <v>28</v>
      </c>
      <c r="E23" s="5"/>
      <c r="F23" s="14">
        <f t="shared" si="1"/>
        <v>0</v>
      </c>
    </row>
    <row r="24" spans="1:6" x14ac:dyDescent="0.25">
      <c r="A24" s="3">
        <f t="shared" si="2"/>
        <v>18</v>
      </c>
      <c r="B24" s="4" t="s">
        <v>32</v>
      </c>
      <c r="C24" s="13">
        <v>4</v>
      </c>
      <c r="D24" s="3" t="s">
        <v>28</v>
      </c>
      <c r="E24" s="5"/>
      <c r="F24" s="14">
        <f t="shared" si="1"/>
        <v>0</v>
      </c>
    </row>
    <row r="25" spans="1:6" x14ac:dyDescent="0.25">
      <c r="A25" s="3">
        <f t="shared" si="2"/>
        <v>19</v>
      </c>
      <c r="B25" s="4" t="s">
        <v>33</v>
      </c>
      <c r="C25" s="13">
        <v>3</v>
      </c>
      <c r="D25" s="3" t="s">
        <v>28</v>
      </c>
      <c r="E25" s="5"/>
      <c r="F25" s="14">
        <f t="shared" si="1"/>
        <v>0</v>
      </c>
    </row>
    <row r="26" spans="1:6" x14ac:dyDescent="0.25">
      <c r="A26" s="3">
        <f t="shared" si="2"/>
        <v>20</v>
      </c>
      <c r="B26" s="4" t="s">
        <v>34</v>
      </c>
      <c r="C26" s="13">
        <v>2</v>
      </c>
      <c r="D26" s="3" t="s">
        <v>28</v>
      </c>
      <c r="E26" s="5"/>
      <c r="F26" s="14">
        <f t="shared" si="1"/>
        <v>0</v>
      </c>
    </row>
    <row r="27" spans="1:6" ht="30" x14ac:dyDescent="0.25">
      <c r="A27" s="3">
        <f t="shared" si="2"/>
        <v>21</v>
      </c>
      <c r="B27" s="19" t="s">
        <v>35</v>
      </c>
      <c r="C27" s="13">
        <v>4</v>
      </c>
      <c r="D27" s="3" t="s">
        <v>28</v>
      </c>
      <c r="E27" s="5"/>
      <c r="F27" s="14">
        <f t="shared" si="1"/>
        <v>0</v>
      </c>
    </row>
    <row r="28" spans="1:6" ht="30" x14ac:dyDescent="0.25">
      <c r="A28" s="3">
        <f t="shared" si="2"/>
        <v>22</v>
      </c>
      <c r="B28" s="19" t="s">
        <v>36</v>
      </c>
      <c r="C28" s="13">
        <v>15</v>
      </c>
      <c r="D28" s="3" t="s">
        <v>28</v>
      </c>
      <c r="E28" s="5"/>
      <c r="F28" s="14">
        <f t="shared" si="1"/>
        <v>0</v>
      </c>
    </row>
    <row r="29" spans="1:6" ht="30" x14ac:dyDescent="0.25">
      <c r="A29" s="3">
        <f t="shared" si="2"/>
        <v>23</v>
      </c>
      <c r="B29" s="19" t="s">
        <v>37</v>
      </c>
      <c r="C29" s="13">
        <v>15</v>
      </c>
      <c r="D29" s="3" t="s">
        <v>28</v>
      </c>
      <c r="E29" s="5"/>
      <c r="F29" s="14">
        <f t="shared" si="1"/>
        <v>0</v>
      </c>
    </row>
    <row r="30" spans="1:6" ht="30" x14ac:dyDescent="0.25">
      <c r="A30" s="3">
        <f t="shared" si="2"/>
        <v>24</v>
      </c>
      <c r="B30" s="19" t="s">
        <v>38</v>
      </c>
      <c r="C30" s="13">
        <v>15</v>
      </c>
      <c r="D30" s="3" t="s">
        <v>28</v>
      </c>
      <c r="E30" s="5"/>
      <c r="F30" s="14">
        <f t="shared" si="1"/>
        <v>0</v>
      </c>
    </row>
    <row r="31" spans="1:6" x14ac:dyDescent="0.25">
      <c r="A31" s="3">
        <f t="shared" si="2"/>
        <v>25</v>
      </c>
      <c r="B31" s="19" t="s">
        <v>39</v>
      </c>
      <c r="C31" s="20">
        <v>6</v>
      </c>
      <c r="D31" s="3" t="s">
        <v>28</v>
      </c>
      <c r="E31" s="5"/>
      <c r="F31" s="14">
        <f t="shared" si="1"/>
        <v>0</v>
      </c>
    </row>
    <row r="32" spans="1:6" ht="60" x14ac:dyDescent="0.25">
      <c r="A32" s="3">
        <f t="shared" si="2"/>
        <v>26</v>
      </c>
      <c r="B32" s="19" t="s">
        <v>40</v>
      </c>
      <c r="C32" s="13">
        <v>13</v>
      </c>
      <c r="D32" s="3" t="s">
        <v>28</v>
      </c>
      <c r="E32" s="5"/>
      <c r="F32" s="14">
        <f t="shared" si="1"/>
        <v>0</v>
      </c>
    </row>
    <row r="33" spans="1:6" ht="60" x14ac:dyDescent="0.25">
      <c r="A33" s="3">
        <f t="shared" si="2"/>
        <v>27</v>
      </c>
      <c r="B33" s="4" t="s">
        <v>41</v>
      </c>
      <c r="C33" s="13">
        <v>60</v>
      </c>
      <c r="D33" s="3" t="s">
        <v>28</v>
      </c>
      <c r="E33" s="5"/>
      <c r="F33" s="14">
        <f t="shared" si="1"/>
        <v>0</v>
      </c>
    </row>
    <row r="34" spans="1:6" ht="60" x14ac:dyDescent="0.25">
      <c r="A34" s="3">
        <f t="shared" si="2"/>
        <v>28</v>
      </c>
      <c r="B34" s="4" t="s">
        <v>42</v>
      </c>
      <c r="C34" s="13">
        <v>1</v>
      </c>
      <c r="D34" s="3" t="s">
        <v>28</v>
      </c>
      <c r="E34" s="5"/>
      <c r="F34" s="14">
        <f t="shared" si="1"/>
        <v>0</v>
      </c>
    </row>
    <row r="35" spans="1:6" ht="60" x14ac:dyDescent="0.25">
      <c r="A35" s="3">
        <f t="shared" si="2"/>
        <v>29</v>
      </c>
      <c r="B35" s="4" t="s">
        <v>43</v>
      </c>
      <c r="C35" s="13">
        <v>7</v>
      </c>
      <c r="D35" s="3" t="s">
        <v>28</v>
      </c>
      <c r="E35" s="5"/>
      <c r="F35" s="14">
        <f t="shared" si="1"/>
        <v>0</v>
      </c>
    </row>
    <row r="36" spans="1:6" ht="30" x14ac:dyDescent="0.25">
      <c r="A36" s="3">
        <v>30</v>
      </c>
      <c r="B36" s="4" t="s">
        <v>56</v>
      </c>
      <c r="C36" s="13">
        <v>1</v>
      </c>
      <c r="D36" s="3" t="s">
        <v>28</v>
      </c>
      <c r="E36" s="5"/>
      <c r="F36" s="14">
        <f t="shared" si="1"/>
        <v>0</v>
      </c>
    </row>
    <row r="37" spans="1:6" x14ac:dyDescent="0.25">
      <c r="A37" s="3">
        <v>31</v>
      </c>
      <c r="B37" s="4" t="s">
        <v>57</v>
      </c>
      <c r="C37" s="6">
        <v>1</v>
      </c>
      <c r="D37" s="3" t="s">
        <v>28</v>
      </c>
      <c r="E37" s="5"/>
      <c r="F37" s="14">
        <f t="shared" si="1"/>
        <v>0</v>
      </c>
    </row>
    <row r="38" spans="1:6" x14ac:dyDescent="0.25">
      <c r="A38" s="3">
        <v>32</v>
      </c>
      <c r="B38" s="4" t="s">
        <v>58</v>
      </c>
      <c r="C38" s="13">
        <v>1</v>
      </c>
      <c r="D38" s="3" t="s">
        <v>28</v>
      </c>
      <c r="E38" s="5"/>
      <c r="F38" s="14">
        <f t="shared" si="1"/>
        <v>0</v>
      </c>
    </row>
    <row r="39" spans="1:6" ht="30" x14ac:dyDescent="0.25">
      <c r="A39" s="3">
        <v>33</v>
      </c>
      <c r="B39" s="4" t="s">
        <v>59</v>
      </c>
      <c r="C39" s="13">
        <v>150</v>
      </c>
      <c r="D39" s="3" t="s">
        <v>60</v>
      </c>
      <c r="E39" s="5"/>
      <c r="F39" s="14">
        <f t="shared" si="1"/>
        <v>0</v>
      </c>
    </row>
    <row r="40" spans="1:6" x14ac:dyDescent="0.25">
      <c r="A40" s="22" t="s">
        <v>44</v>
      </c>
      <c r="B40" s="23"/>
      <c r="C40" s="23"/>
      <c r="D40" s="23"/>
      <c r="E40" s="24"/>
      <c r="F40" s="11">
        <f>SUM(F7:F39)</f>
        <v>0</v>
      </c>
    </row>
    <row r="41" spans="1:6" x14ac:dyDescent="0.25">
      <c r="A41" s="22" t="s">
        <v>45</v>
      </c>
      <c r="B41" s="23"/>
      <c r="C41" s="23"/>
      <c r="D41" s="24"/>
      <c r="E41" s="15">
        <v>0.1</v>
      </c>
      <c r="F41" s="11">
        <f>ROUNDUP(F40*E41,-3)</f>
        <v>0</v>
      </c>
    </row>
    <row r="42" spans="1:6" x14ac:dyDescent="0.25">
      <c r="A42" s="25" t="s">
        <v>46</v>
      </c>
      <c r="B42" s="25"/>
      <c r="C42" s="25"/>
      <c r="D42" s="25"/>
      <c r="E42" s="25"/>
      <c r="F42" s="11">
        <f>F41+F40</f>
        <v>0</v>
      </c>
    </row>
    <row r="43" spans="1:6" x14ac:dyDescent="0.25">
      <c r="F43" s="12"/>
    </row>
    <row r="44" spans="1:6" x14ac:dyDescent="0.25">
      <c r="A44" s="26" t="s">
        <v>47</v>
      </c>
      <c r="B44" s="26"/>
      <c r="C44" s="26"/>
      <c r="D44" s="26"/>
      <c r="E44" s="26"/>
      <c r="F44" s="26"/>
    </row>
    <row r="45" spans="1:6" x14ac:dyDescent="0.25">
      <c r="A45" s="27" t="s">
        <v>48</v>
      </c>
      <c r="B45" s="28"/>
      <c r="C45" s="28"/>
      <c r="D45" s="28"/>
      <c r="E45" s="28"/>
      <c r="F45" s="29"/>
    </row>
    <row r="46" spans="1:6" x14ac:dyDescent="0.25">
      <c r="A46" s="3" t="s">
        <v>49</v>
      </c>
      <c r="B46" s="4" t="s">
        <v>50</v>
      </c>
      <c r="C46" s="3" t="s">
        <v>51</v>
      </c>
      <c r="D46" s="3" t="s">
        <v>8</v>
      </c>
      <c r="E46" s="3" t="s">
        <v>9</v>
      </c>
      <c r="F46" s="8" t="s">
        <v>52</v>
      </c>
    </row>
    <row r="47" spans="1:6" ht="30" x14ac:dyDescent="0.25">
      <c r="A47" s="3" t="s">
        <v>53</v>
      </c>
      <c r="B47" s="4" t="s">
        <v>15</v>
      </c>
      <c r="C47" s="13">
        <f>-(C10*0.8)</f>
        <v>-3928</v>
      </c>
      <c r="D47" s="3" t="s">
        <v>16</v>
      </c>
      <c r="E47" s="10"/>
      <c r="F47" s="14">
        <f t="shared" ref="F47" si="3">ROUNDUP(C47*E47,-2)</f>
        <v>0</v>
      </c>
    </row>
    <row r="48" spans="1:6" x14ac:dyDescent="0.25">
      <c r="A48" s="21" t="s">
        <v>54</v>
      </c>
      <c r="B48" s="21"/>
      <c r="C48" s="21"/>
      <c r="D48" s="21"/>
      <c r="E48" s="21"/>
      <c r="F48" s="11">
        <f>F47</f>
        <v>0</v>
      </c>
    </row>
    <row r="49" spans="1:6" x14ac:dyDescent="0.25">
      <c r="A49" s="30"/>
      <c r="B49" s="30"/>
      <c r="C49" s="30"/>
      <c r="D49" s="30"/>
      <c r="E49" s="30"/>
      <c r="F49" s="30"/>
    </row>
    <row r="50" spans="1:6" x14ac:dyDescent="0.25">
      <c r="A50" s="21" t="s">
        <v>55</v>
      </c>
      <c r="B50" s="21"/>
      <c r="C50" s="21"/>
      <c r="D50" s="21"/>
      <c r="E50" s="21"/>
      <c r="F50" s="11">
        <f>F48+F42</f>
        <v>0</v>
      </c>
    </row>
    <row r="51" spans="1:6" x14ac:dyDescent="0.25">
      <c r="F51" s="12"/>
    </row>
  </sheetData>
  <sheetProtection algorithmName="SHA-512" hashValue="tmWQwHHL7rBtaruhalrb3//DYQ7MqkfgyBwRbdKq/d9hJWOTK00k8Cu8n41BAXygeNjDjelgccYt9berxPDP6w==" saltValue="YwXPoFRkmu9Ekv+SJxtlOw==" spinCount="100000" sheet="1" objects="1" scenarios="1"/>
  <mergeCells count="13">
    <mergeCell ref="A40:E40"/>
    <mergeCell ref="A1:F1"/>
    <mergeCell ref="A2:F2"/>
    <mergeCell ref="A3:F3"/>
    <mergeCell ref="A4:F4"/>
    <mergeCell ref="E5:F5"/>
    <mergeCell ref="A50:E50"/>
    <mergeCell ref="A41:D41"/>
    <mergeCell ref="A42:E42"/>
    <mergeCell ref="A44:F44"/>
    <mergeCell ref="A45:F45"/>
    <mergeCell ref="A48:E48"/>
    <mergeCell ref="A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Emily</dc:creator>
  <cp:lastModifiedBy>Burgett, Jennifer</cp:lastModifiedBy>
  <dcterms:created xsi:type="dcterms:W3CDTF">2024-03-18T11:29:12Z</dcterms:created>
  <dcterms:modified xsi:type="dcterms:W3CDTF">2024-03-25T14:28:44Z</dcterms:modified>
</cp:coreProperties>
</file>